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resume" sheetId="1" r:id="rId4"/>
    <sheet name="Budget - Indtægter" sheetId="2" r:id="rId5"/>
    <sheet name="Budget - Udgifter" sheetId="3" r:id="rId6"/>
    <sheet name="Budget - Netto" sheetId="4" r:id="rId7"/>
    <sheet name="Budget - Tegninger" sheetId="5" r:id="rId8"/>
  </sheets>
</workbook>
</file>

<file path=xl/sharedStrings.xml><?xml version="1.0" encoding="utf-8"?>
<sst xmlns="http://schemas.openxmlformats.org/spreadsheetml/2006/main" uniqueCount="74">
  <si>
    <t>Dette dokument blev eksporteret fra Numbers. Hver tabel blev konverteret til et Excel-regneark. Alle andre objekter på hvert Numbers-ark blev anbragt på separate regneark. Bemærk, at formelberegninger kan være anderledes i Excel.</t>
  </si>
  <si>
    <t>Navn på ark i Numbers</t>
  </si>
  <si>
    <t>Navn på tabel i Numbers</t>
  </si>
  <si>
    <t>Navn på Excel-regneark</t>
  </si>
  <si>
    <t>Budget</t>
  </si>
  <si>
    <t>Indtægter</t>
  </si>
  <si>
    <t>Budget - Indtægter</t>
  </si>
  <si>
    <t>Forpligtelseserklæringer</t>
  </si>
  <si>
    <t>Gaver  / LL §8a</t>
  </si>
  <si>
    <t>Kollekter &amp; anonyme gaver</t>
  </si>
  <si>
    <t>Lejeindtægt BUF</t>
  </si>
  <si>
    <t>Husleje - bolig</t>
  </si>
  <si>
    <t>Andel af forbrug - bolig</t>
  </si>
  <si>
    <t>Husleje - kontor</t>
  </si>
  <si>
    <t>Tipsmidler/Fonde</t>
  </si>
  <si>
    <t>Øremærkede gaver</t>
  </si>
  <si>
    <t>Indtægter i alt</t>
  </si>
  <si>
    <t>Udgifter</t>
  </si>
  <si>
    <t>Budget - Udgifter</t>
  </si>
  <si>
    <t>DOMICIL &amp; KONTOR</t>
  </si>
  <si>
    <t>Husleje - Kreditforening - Rente</t>
  </si>
  <si>
    <t xml:space="preserve">Varme  </t>
  </si>
  <si>
    <t>Alarm/service</t>
  </si>
  <si>
    <t>Forbrugsafg. (el)</t>
  </si>
  <si>
    <t>Forbrugsafg. (vand)</t>
  </si>
  <si>
    <t xml:space="preserve">Renovation </t>
  </si>
  <si>
    <t>Forsikringer</t>
  </si>
  <si>
    <t>Vedligehold/Reparation</t>
  </si>
  <si>
    <t>Forbedringer</t>
  </si>
  <si>
    <t>Rengøring</t>
  </si>
  <si>
    <t>Telefon/net</t>
  </si>
  <si>
    <t>Kontorhold, papir, porto etc.</t>
  </si>
  <si>
    <t>Revisor</t>
  </si>
  <si>
    <t>Gebyrer</t>
  </si>
  <si>
    <t>IT</t>
  </si>
  <si>
    <t>Web-hotel</t>
  </si>
  <si>
    <t>Forsikringer (Løsøre &amp; ansvar)</t>
  </si>
  <si>
    <t>Blomster &amp; Dekoration - kirken</t>
  </si>
  <si>
    <t>Mission - Øremærkede</t>
  </si>
  <si>
    <t>Profetisk Vision</t>
  </si>
  <si>
    <t>Domicil &amp; kontor i alt</t>
  </si>
  <si>
    <t>APOSTOLSK EMBEDE</t>
  </si>
  <si>
    <t>MINISTRY TRAINING</t>
  </si>
  <si>
    <t>Frikirkenet/Evang. A/Mosaik</t>
  </si>
  <si>
    <t>PR &amp; PRINT</t>
  </si>
  <si>
    <r>
      <rPr>
        <u val="single"/>
        <sz val="10"/>
        <color indexed="8"/>
        <rFont val="Helvetica Neue Medium"/>
      </rPr>
      <t>APOSTEL.dk</t>
    </r>
  </si>
  <si>
    <t>APOSTEL EMBEDE i alt</t>
  </si>
  <si>
    <t>EVANGELIST EMBEDE</t>
  </si>
  <si>
    <t>Familienetværk</t>
  </si>
  <si>
    <t>FPK gademission</t>
  </si>
  <si>
    <t>EVANGELIST EMBEDE i alt</t>
  </si>
  <si>
    <t>HYRDE EMBEDE</t>
  </si>
  <si>
    <t>Gudstjeneste</t>
  </si>
  <si>
    <t>Honorar &amp; Kørsel/ophold - Gæster</t>
  </si>
  <si>
    <t>Kirkelejr</t>
  </si>
  <si>
    <t>Seniornetværk</t>
  </si>
  <si>
    <t>Gaver &amp; Blomster</t>
  </si>
  <si>
    <t>Medie/lyd/lys</t>
  </si>
  <si>
    <t>HOST</t>
  </si>
  <si>
    <t>HYRDE EMBEDE i alt</t>
  </si>
  <si>
    <t>LÆRER EMBEDE</t>
  </si>
  <si>
    <t>Bøger, undervisn.mat.</t>
  </si>
  <si>
    <t>LÆRER EMBEDE i alt</t>
  </si>
  <si>
    <t>PROFET EMBEDE</t>
  </si>
  <si>
    <t>Lovsang</t>
  </si>
  <si>
    <t>Forbøn / bøn</t>
  </si>
  <si>
    <t>PROFET EMBEDE i alt</t>
  </si>
  <si>
    <t>Udgifter i alt</t>
  </si>
  <si>
    <t>Netto</t>
  </si>
  <si>
    <t>Budget - Netto</t>
  </si>
  <si>
    <t>Overskud</t>
  </si>
  <si>
    <t>Indtægter minus udgifter</t>
  </si>
  <si>
    <t>"Alle tegninger fra arket"</t>
  </si>
  <si>
    <t>Budget - Tegninger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</si>
</sst>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[$kr.-406] #,##0"/>
    <numFmt numFmtId="60" formatCode="#,##0%"/>
  </numFmts>
  <fonts count="11">
    <font>
      <sz val="10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u val="single"/>
      <sz val="12"/>
      <color indexed="11"/>
      <name val="Helvetica Neue"/>
    </font>
    <font>
      <b val="1"/>
      <sz val="10"/>
      <color indexed="12"/>
      <name val="Helvetica Neue"/>
    </font>
    <font>
      <sz val="10"/>
      <color indexed="8"/>
      <name val="Helvetica Neue Medium"/>
    </font>
    <font>
      <b val="1"/>
      <sz val="10"/>
      <color indexed="8"/>
      <name val="Helvetica Neue"/>
    </font>
    <font>
      <sz val="10"/>
      <color indexed="12"/>
      <name val="Helvetica Neue Medium"/>
    </font>
    <font>
      <u val="single"/>
      <sz val="10"/>
      <color indexed="8"/>
      <name val="Helvetica Neue Medium"/>
    </font>
    <font>
      <sz val="12"/>
      <color indexed="12"/>
      <name val="Helvetica Neue"/>
    </font>
    <font>
      <b val="1"/>
      <sz val="24"/>
      <color indexed="8"/>
      <name val="Helvetica Neue"/>
    </font>
  </fonts>
  <fills count="1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gradientFill type="linear" degree="90">
        <stop position="0">
          <color rgb="ffff2606"/>
        </stop>
        <stop position="1">
          <color rgb="ffff6000"/>
        </stop>
      </gradientFill>
    </fill>
    <fill>
      <gradientFill type="linear" degree="90">
        <stop position="0">
          <color rgb="ffff9300"/>
        </stop>
        <stop position="1">
          <color rgb="fffae236"/>
        </stop>
      </gradientFill>
    </fill>
    <fill>
      <gradientFill type="linear" degree="90">
        <stop position="0">
          <color rgb="ffd4f002"/>
        </stop>
        <stop position="1">
          <color rgb="ff4ddc02"/>
        </stop>
      </gradientFill>
    </fill>
    <fill>
      <gradientFill type="linear" degree="90">
        <stop position="0">
          <color rgb="ff00d3fe"/>
        </stop>
        <stop position="1">
          <color rgb="ff00a0fe"/>
        </stop>
      </gradientFill>
    </fill>
    <fill>
      <gradientFill type="linear" degree="90">
        <stop position="0">
          <color rgb="ff4a8cfe"/>
        </stop>
        <stop position="1">
          <color rgb="ff6a21fe"/>
        </stop>
      </gradientFill>
    </fill>
    <fill>
      <patternFill patternType="solid">
        <fgColor indexed="20"/>
        <bgColor auto="1"/>
      </patternFill>
    </fill>
  </fills>
  <borders count="10">
    <border>
      <left/>
      <right/>
      <top/>
      <bottom/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4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4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8">
    <xf numFmtId="0" fontId="0" applyNumberFormat="0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left" vertical="top" wrapText="1"/>
    </xf>
    <xf numFmtId="0" fontId="2" applyNumberFormat="0" applyFont="1" applyFill="0" applyBorder="0" applyAlignment="1" applyProtection="0">
      <alignment horizontal="left" vertical="top" wrapText="1"/>
    </xf>
    <xf numFmtId="0" fontId="1" fillId="2" applyNumberFormat="0" applyFont="1" applyFill="1" applyBorder="0" applyAlignment="1" applyProtection="0">
      <alignment horizontal="left" vertical="top" wrapText="1"/>
    </xf>
    <xf numFmtId="0" fontId="1" fillId="3" applyNumberFormat="0" applyFont="1" applyFill="1" applyBorder="0" applyAlignment="1" applyProtection="0">
      <alignment horizontal="left" vertical="top" wrapText="1"/>
    </xf>
    <xf numFmtId="0" fontId="3" fillId="3" applyNumberFormat="0" applyFont="1" applyFill="1" applyBorder="0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49" fontId="4" fillId="4" borderId="1" applyNumberFormat="1" applyFont="1" applyFill="1" applyBorder="1" applyAlignment="1" applyProtection="0">
      <alignment vertical="top" wrapText="1"/>
    </xf>
    <xf numFmtId="0" fontId="4" fillId="5" borderId="2" applyNumberFormat="0" applyFont="1" applyFill="1" applyBorder="1" applyAlignment="1" applyProtection="0">
      <alignment vertical="top" wrapText="1"/>
    </xf>
    <xf numFmtId="49" fontId="5" borderId="3" applyNumberFormat="1" applyFont="1" applyFill="0" applyBorder="1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49" fontId="5" borderId="5" applyNumberFormat="1" applyFont="1" applyFill="0" applyBorder="1" applyAlignment="1" applyProtection="0">
      <alignment vertical="top" wrapText="1"/>
    </xf>
    <xf numFmtId="59" fontId="0" fillId="6" borderId="6" applyNumberFormat="1" applyFont="1" applyFill="1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0" fontId="5" borderId="7" applyNumberFormat="0" applyFont="1" applyFill="0" applyBorder="1" applyAlignment="1" applyProtection="0">
      <alignment vertical="top" wrapText="1"/>
    </xf>
    <xf numFmtId="0" fontId="0" fillId="6" borderId="8" applyNumberFormat="0" applyFont="1" applyFill="1" applyBorder="1" applyAlignment="1" applyProtection="0">
      <alignment vertical="top" wrapText="1"/>
    </xf>
    <xf numFmtId="49" fontId="6" fillId="7" borderId="9" applyNumberFormat="1" applyFont="1" applyFill="1" applyBorder="1" applyAlignment="1" applyProtection="0">
      <alignment vertical="top" wrapText="1"/>
    </xf>
    <xf numFmtId="59" fontId="6" fillId="7" borderId="9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fillId="8" borderId="2" applyNumberFormat="0" applyFont="1" applyFill="1" applyBorder="1" applyAlignment="1" applyProtection="0">
      <alignment vertical="top" wrapText="1"/>
    </xf>
    <xf numFmtId="49" fontId="5" fillId="9" borderId="3" applyNumberFormat="1" applyFont="1" applyFill="1" applyBorder="1" applyAlignment="1" applyProtection="0">
      <alignment vertical="top" wrapText="1"/>
    </xf>
    <xf numFmtId="0" fontId="0" fillId="9" borderId="4" applyNumberFormat="0" applyFont="1" applyFill="1" applyBorder="1" applyAlignment="1" applyProtection="0">
      <alignment vertical="top" wrapText="1"/>
    </xf>
    <xf numFmtId="0" fontId="5" borderId="5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49" fontId="7" fillId="10" borderId="5" applyNumberFormat="1" applyFont="1" applyFill="1" applyBorder="1" applyAlignment="1" applyProtection="0">
      <alignment vertical="top" wrapText="1"/>
    </xf>
    <xf numFmtId="59" fontId="0" fillId="10" borderId="6" applyNumberFormat="1" applyFont="1" applyFill="1" applyBorder="1" applyAlignment="1" applyProtection="0">
      <alignment vertical="top" wrapText="1"/>
    </xf>
    <xf numFmtId="49" fontId="7" fillId="11" borderId="5" applyNumberFormat="1" applyFont="1" applyFill="1" applyBorder="1" applyAlignment="1" applyProtection="0">
      <alignment vertical="top" wrapText="1"/>
    </xf>
    <xf numFmtId="59" fontId="0" fillId="11" borderId="6" applyNumberFormat="1" applyFont="1" applyFill="1" applyBorder="1" applyAlignment="1" applyProtection="0">
      <alignment vertical="top" wrapText="1"/>
    </xf>
    <xf numFmtId="49" fontId="7" fillId="12" borderId="5" applyNumberFormat="1" applyFont="1" applyFill="1" applyBorder="1" applyAlignment="1" applyProtection="0">
      <alignment vertical="top" wrapText="1"/>
    </xf>
    <xf numFmtId="59" fontId="0" fillId="12" borderId="6" applyNumberFormat="1" applyFont="1" applyFill="1" applyBorder="1" applyAlignment="1" applyProtection="0">
      <alignment vertical="top" wrapText="1"/>
    </xf>
    <xf numFmtId="0" fontId="0" fillId="6" borderId="6" applyNumberFormat="0" applyFont="1" applyFill="1" applyBorder="1" applyAlignment="1" applyProtection="0">
      <alignment vertical="top" wrapText="1"/>
    </xf>
    <xf numFmtId="49" fontId="7" fillId="13" borderId="5" applyNumberFormat="1" applyFont="1" applyFill="1" applyBorder="1" applyAlignment="1" applyProtection="0">
      <alignment vertical="top" wrapText="1"/>
    </xf>
    <xf numFmtId="59" fontId="0" fillId="13" borderId="6" applyNumberFormat="1" applyFont="1" applyFill="1" applyBorder="1" applyAlignment="1" applyProtection="0">
      <alignment vertical="top" wrapText="1"/>
    </xf>
    <xf numFmtId="49" fontId="7" fillId="14" borderId="5" applyNumberFormat="1" applyFont="1" applyFill="1" applyBorder="1" applyAlignment="1" applyProtection="0">
      <alignment vertical="top" wrapText="1"/>
    </xf>
    <xf numFmtId="59" fontId="0" fillId="14" borderId="6" applyNumberFormat="1" applyFont="1" applyFill="1" applyBorder="1" applyAlignment="1" applyProtection="0">
      <alignment vertical="top" wrapText="1"/>
    </xf>
    <xf numFmtId="59" fontId="0" borderId="8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fillId="15" borderId="2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efffe"/>
      <rgbColor rgb="ffc8c8c8"/>
      <rgbColor rgb="ff89847f"/>
      <rgbColor rgb="ff60d837"/>
      <rgbColor rgb="fff7f7f6"/>
      <rgbColor rgb="ffececea"/>
      <rgbColor rgb="ffff2500"/>
      <rgbColor rgb="ff919191"/>
      <rgbColor rgb="ff00a2ff"/>
      <rgbColor rgb="ff0dc2ff"/>
      <rgbColor rgb="fff8ba00"/>
      <rgbColor rgb="fffe2500"/>
      <rgbColor rgb="ff6045d3"/>
      <rgbColor rgb="ff089acc"/>
      <rgbColor rgb="ff03739b"/>
      <rgbColor rgb="ff777c7c"/>
      <rgbColor rgb="ff929a9a"/>
      <rgbColor rgb="fff2b2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Udgifter</a:t>
            </a:r>
          </a:p>
        </c:rich>
      </c:tx>
      <c:layout>
        <c:manualLayout>
          <c:xMode val="edge"/>
          <c:yMode val="edge"/>
          <c:x val="0.450495"/>
          <c:y val="0"/>
          <c:w val="0.130685"/>
          <c:h val="0.0633541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316742"/>
          <c:y val="0.0633541"/>
          <c:w val="0.963326"/>
          <c:h val="0.775931"/>
        </c:manualLayout>
      </c:layout>
      <c:doughnutChart>
        <c:varyColors val="0"/>
        <c:ser>
          <c:idx val="0"/>
          <c:order val="0"/>
          <c:tx>
            <c:strRef>
              <c:f>'Budget - Udgifter'!$B$1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EC2FF"/>
            </a:solidFill>
            <a:ln w="12700" cap="flat">
              <a:noFill/>
              <a:miter lim="400000"/>
            </a:ln>
            <a:effectLst/>
          </c:spPr>
          <c:explosion val="0"/>
          <c:dPt>
            <c:idx val="0"/>
            <c:explosion val="0"/>
            <c:spPr>
              <a:solidFill>
                <a:srgbClr val="0EC2FF"/>
              </a:solidFill>
              <a:ln w="12700" cap="flat">
                <a:noFill/>
                <a:miter lim="400000"/>
              </a:ln>
              <a:effectLst/>
            </c:spPr>
          </c:dPt>
          <c:dPt>
            <c:idx val="1"/>
            <c:explosion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</c:dPt>
          <c:dPt>
            <c:idx val="2"/>
            <c:explosion val="0"/>
            <c:spPr>
              <a:solidFill>
                <a:srgbClr val="929292"/>
              </a:solidFill>
              <a:ln w="12700" cap="flat">
                <a:noFill/>
                <a:miter lim="400000"/>
              </a:ln>
              <a:effectLst/>
            </c:spPr>
          </c:dPt>
          <c:dPt>
            <c:idx val="3"/>
            <c:explosion val="0"/>
            <c:spPr>
              <a:solidFill>
                <a:srgbClr val="F8BA00"/>
              </a:solidFill>
              <a:ln w="12700" cap="flat">
                <a:noFill/>
                <a:miter lim="400000"/>
              </a:ln>
              <a:effectLst/>
            </c:spPr>
          </c:dPt>
          <c:dPt>
            <c:idx val="4"/>
            <c:explosion val="0"/>
            <c:spPr>
              <a:solidFill>
                <a:srgbClr val="FF2600"/>
              </a:solidFill>
              <a:ln w="12700" cap="flat">
                <a:noFill/>
                <a:miter lim="400000"/>
              </a:ln>
              <a:effectLst/>
            </c:spPr>
          </c:dPt>
          <c:dPt>
            <c:idx val="5"/>
            <c:explosion val="0"/>
            <c:spPr>
              <a:solidFill>
                <a:srgbClr val="6045D4"/>
              </a:solidFill>
              <a:ln w="12700" cap="flat">
                <a:noFill/>
                <a:miter lim="400000"/>
              </a:ln>
              <a:effectLst/>
            </c:spPr>
          </c:dPt>
          <c:dLbls>
            <c:dLbl>
              <c:idx val="0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,##0%" sourceLinked="0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leaderLines>
              <c:spPr>
                <a:noFill/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</c:dLbls>
          <c:cat>
            <c:strLit>
              <c:ptCount val="6"/>
              <c:pt idx="0">
                <c:v>LÆRER EMBEDE</c:v>
              </c:pt>
              <c:pt idx="1">
                <c:v>HYRDE EMBEDE</c:v>
              </c:pt>
              <c:pt idx="2">
                <c:v>DOMICIL &amp; KONTOR</c:v>
              </c:pt>
              <c:pt idx="3">
                <c:v>EVANGELIST EMBEDE</c:v>
              </c:pt>
              <c:pt idx="4">
                <c:v>APOSTEL EMBEDE</c:v>
              </c:pt>
              <c:pt idx="5">
                <c:v>PROFET EMBEDE</c:v>
              </c:pt>
            </c:strLit>
          </c:cat>
          <c:val>
            <c:numRef>
              <c:f>'Budget - Udgifter'!$B$53,'Budget - Udgifter'!$B$48,'Budget - Udgifter'!$B$23,'Budget - Udgifter'!$B$37,'Budget - Udgifter'!$B$31,'Budget - Udgifter'!$B$59</c:f>
              <c:numCache>
                <c:ptCount val="6"/>
                <c:pt idx="0">
                  <c:v>20000.000000</c:v>
                </c:pt>
                <c:pt idx="1">
                  <c:v>75500.000000</c:v>
                </c:pt>
                <c:pt idx="2">
                  <c:v>264500.000000</c:v>
                </c:pt>
                <c:pt idx="3">
                  <c:v>25000.000000</c:v>
                </c:pt>
                <c:pt idx="4">
                  <c:v>438000.000000</c:v>
                </c:pt>
                <c:pt idx="5">
                  <c:v>20000.000000</c:v>
                </c:pt>
              </c:numCache>
            </c:numRef>
          </c:val>
        </c:ser>
        <c:firstSliceAng val="0"/>
        <c:holeSize val="50"/>
      </c:doughnutChart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"/>
          <c:y val="0.900704"/>
          <c:w val="1"/>
          <c:h val="0.099295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Indtægter</a:t>
            </a:r>
          </a:p>
        </c:rich>
      </c:tx>
      <c:layout>
        <c:manualLayout>
          <c:xMode val="edge"/>
          <c:yMode val="edge"/>
          <c:x val="0.436669"/>
          <c:y val="0"/>
          <c:w val="0.158335"/>
          <c:h val="0.0598887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316742"/>
          <c:y val="0.0598887"/>
          <c:w val="0.963326"/>
          <c:h val="0.732805"/>
        </c:manualLayout>
      </c:layout>
      <c:doughnutChart>
        <c:varyColors val="0"/>
        <c:ser>
          <c:idx val="0"/>
          <c:order val="0"/>
          <c:tx>
            <c:strRef>
              <c:f>'Budget - Udgifter'!$B$1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EC2FF"/>
            </a:solidFill>
            <a:ln w="12700" cap="flat">
              <a:noFill/>
              <a:miter lim="400000"/>
            </a:ln>
            <a:effectLst/>
          </c:spPr>
          <c:explosion val="0"/>
          <c:dPt>
            <c:idx val="0"/>
            <c:explosion val="0"/>
            <c:spPr>
              <a:solidFill>
                <a:srgbClr val="0EC2FF"/>
              </a:solidFill>
              <a:ln w="12700" cap="flat">
                <a:noFill/>
                <a:miter lim="400000"/>
              </a:ln>
              <a:effectLst/>
            </c:spPr>
          </c:dPt>
          <c:dPt>
            <c:idx val="1"/>
            <c:explosion val="0"/>
            <c:spPr>
              <a:solidFill>
                <a:srgbClr val="099ACD"/>
              </a:solidFill>
              <a:ln w="12700" cap="flat">
                <a:noFill/>
                <a:miter lim="400000"/>
              </a:ln>
              <a:effectLst/>
            </c:spPr>
          </c:dPt>
          <c:dPt>
            <c:idx val="2"/>
            <c:explosion val="0"/>
            <c:spPr>
              <a:solidFill>
                <a:srgbClr val="03749C"/>
              </a:solidFill>
              <a:ln w="12700" cap="flat">
                <a:noFill/>
                <a:miter lim="400000"/>
              </a:ln>
              <a:effectLst/>
            </c:spPr>
          </c:dPt>
          <c:dPt>
            <c:idx val="3"/>
            <c:explosion val="0"/>
            <c:spPr>
              <a:solidFill>
                <a:schemeClr val="accent4">
                  <a:hueOff val="-1247790"/>
                  <a:lumOff val="-12326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Pt>
            <c:idx val="4"/>
            <c:explosion val="0"/>
            <c:spPr>
              <a:solidFill>
                <a:schemeClr val="accent5">
                  <a:hueOff val="-82419"/>
                  <a:satOff val="-9513"/>
                  <a:lumOff val="-16343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Pt>
            <c:idx val="5"/>
            <c:explosion val="0"/>
            <c:spPr>
              <a:solidFill>
                <a:schemeClr val="accent6">
                  <a:lumOff val="16165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Pt>
            <c:idx val="6"/>
            <c:explosion val="0"/>
            <c:spPr>
              <a:solidFill>
                <a:srgbClr val="777C7C"/>
              </a:solidFill>
              <a:ln w="12700" cap="flat">
                <a:noFill/>
                <a:miter lim="400000"/>
              </a:ln>
              <a:effectLst/>
            </c:spPr>
          </c:dPt>
          <c:dPt>
            <c:idx val="7"/>
            <c:explosion val="0"/>
            <c:spPr>
              <a:solidFill>
                <a:srgbClr val="939A9A"/>
              </a:solidFill>
              <a:ln w="12700" cap="flat">
                <a:noFill/>
                <a:miter lim="400000"/>
              </a:ln>
              <a:effectLst/>
            </c:spPr>
          </c:dPt>
          <c:dPt>
            <c:idx val="8"/>
            <c:explosion val="0"/>
            <c:spPr>
              <a:solidFill>
                <a:srgbClr val="F3B329"/>
              </a:solidFill>
              <a:ln w="12700" cap="flat">
                <a:noFill/>
                <a:miter lim="400000"/>
              </a:ln>
              <a:effectLst/>
            </c:spPr>
          </c:dPt>
          <c:dLbls>
            <c:dLbl>
              <c:idx val="0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,##0%" sourceLinked="0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leaderLines>
              <c:spPr>
                <a:noFill/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</c:dLbls>
          <c:cat>
            <c:strRef>
              <c:f>'Budget - Indtægter'!$A$2,'Budget - Indtægter'!$A$3,'Budget - Indtægter'!$A$10,'Budget - Indtægter'!$A$4,'Budget - Indtægter'!$A$5,'Budget - Indtægter'!$A$6,'Budget - Indtægter'!$A$7,'Budget - Indtægter'!$A$8,'Budget - Indtægter'!$A$9</c:f>
              <c:strCache>
                <c:ptCount val="9"/>
                <c:pt idx="0">
                  <c:v>Forpligtelseserklæringer</c:v>
                </c:pt>
                <c:pt idx="1">
                  <c:v>Gaver  / LL §8a</c:v>
                </c:pt>
                <c:pt idx="2">
                  <c:v>Øremærkede gaver</c:v>
                </c:pt>
                <c:pt idx="3">
                  <c:v>Kollekter &amp; anonyme gaver</c:v>
                </c:pt>
                <c:pt idx="4">
                  <c:v>Lejeindtægt BUF</c:v>
                </c:pt>
                <c:pt idx="5">
                  <c:v>Husleje - bolig</c:v>
                </c:pt>
                <c:pt idx="6">
                  <c:v>Andel af forbrug - bolig</c:v>
                </c:pt>
                <c:pt idx="7">
                  <c:v>Husleje - kontor</c:v>
                </c:pt>
                <c:pt idx="8">
                  <c:v>Tipsmidler/Fonde</c:v>
                </c:pt>
              </c:strCache>
            </c:strRef>
          </c:cat>
          <c:val>
            <c:numRef>
              <c:f>'Budget - Indtægter'!$B$2:$B$10</c:f>
              <c:numCache>
                <c:ptCount val="9"/>
                <c:pt idx="0">
                  <c:v>450000.000000</c:v>
                </c:pt>
                <c:pt idx="1">
                  <c:v>200000.000000</c:v>
                </c:pt>
                <c:pt idx="2">
                  <c:v>50000.000000</c:v>
                </c:pt>
                <c:pt idx="3">
                  <c:v>35000.000000</c:v>
                </c:pt>
                <c:pt idx="4">
                  <c:v>77000.000000</c:v>
                </c:pt>
                <c:pt idx="5">
                  <c:v>17000.000000</c:v>
                </c:pt>
                <c:pt idx="6">
                  <c:v>12000.000000</c:v>
                </c:pt>
                <c:pt idx="7">
                  <c:v>10000.000000</c:v>
                </c:pt>
                <c:pt idx="8">
                  <c:v>75000.000000</c:v>
                </c:pt>
              </c:numCache>
            </c:numRef>
          </c:val>
        </c:ser>
        <c:firstSliceAng val="0"/>
        <c:holeSize val="50"/>
      </c:doughnutChart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"/>
          <c:y val="0.850753"/>
          <c:w val="1"/>
          <c:h val="0.14924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248321</xdr:colOff>
      <xdr:row>40</xdr:row>
      <xdr:rowOff>77899</xdr:rowOff>
    </xdr:from>
    <xdr:to>
      <xdr:col>10</xdr:col>
      <xdr:colOff>627181</xdr:colOff>
      <xdr:row>71</xdr:row>
      <xdr:rowOff>104423</xdr:rowOff>
    </xdr:to>
    <xdr:graphicFrame>
      <xdr:nvGraphicFramePr>
        <xdr:cNvPr id="2" name="2D-kransediagram"/>
        <xdr:cNvGraphicFramePr/>
      </xdr:nvGraphicFramePr>
      <xdr:xfrm>
        <a:off x="4058321" y="6681899"/>
        <a:ext cx="4188861" cy="514462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3</xdr:row>
      <xdr:rowOff>34917</xdr:rowOff>
    </xdr:to>
    <xdr:sp>
      <xdr:nvSpPr>
        <xdr:cNvPr id="3" name="Budget Horsens Pinsekirke 2023"/>
        <xdr:cNvSpPr/>
      </xdr:nvSpPr>
      <xdr:spPr>
        <a:xfrm>
          <a:off x="-19050" y="-34580"/>
          <a:ext cx="9182100" cy="53021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defRPr b="1" baseline="0" cap="none" i="0" spc="-24" strike="noStrike" sz="24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-24" strike="noStrike" sz="24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Budget Horsens Pinsekirke 2023</a:t>
          </a:r>
        </a:p>
      </xdr:txBody>
    </xdr:sp>
    <xdr:clientData/>
  </xdr:twoCellAnchor>
  <xdr:twoCellAnchor>
    <xdr:from>
      <xdr:col>5</xdr:col>
      <xdr:colOff>248321</xdr:colOff>
      <xdr:row>2</xdr:row>
      <xdr:rowOff>86072</xdr:rowOff>
    </xdr:from>
    <xdr:to>
      <xdr:col>10</xdr:col>
      <xdr:colOff>627181</xdr:colOff>
      <xdr:row>35</xdr:row>
      <xdr:rowOff>80084</xdr:rowOff>
    </xdr:to>
    <xdr:graphicFrame>
      <xdr:nvGraphicFramePr>
        <xdr:cNvPr id="4" name="2D-kransediagram"/>
        <xdr:cNvGraphicFramePr/>
      </xdr:nvGraphicFramePr>
      <xdr:xfrm>
        <a:off x="4058321" y="416272"/>
        <a:ext cx="4188861" cy="544231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21_Simple_Budget">
  <a:themeElements>
    <a:clrScheme name="21_Simple_Budget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21_Simple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21_Simple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APOSTEL.dk" TargetMode="Externa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3.6016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6</v>
      </c>
    </row>
    <row r="11">
      <c r="B11" s="4"/>
      <c r="C11" t="s" s="4">
        <v>17</v>
      </c>
      <c r="D11" t="s" s="5">
        <v>18</v>
      </c>
    </row>
    <row r="12">
      <c r="B12" s="4"/>
      <c r="C12" t="s" s="4">
        <v>68</v>
      </c>
      <c r="D12" t="s" s="5">
        <v>69</v>
      </c>
    </row>
    <row r="13">
      <c r="B13" s="4"/>
      <c r="C13" t="s" s="4">
        <v>72</v>
      </c>
      <c r="D13" t="s" s="5">
        <v>73</v>
      </c>
    </row>
  </sheetData>
  <mergeCells count="1">
    <mergeCell ref="B3:D3"/>
  </mergeCells>
  <hyperlinks>
    <hyperlink ref="D10" location="'Budget - Indtægter'!R1C1" tooltip="" display="Budget - Indtægter"/>
    <hyperlink ref="D11" location="'Budget - Udgifter'!R1C1" tooltip="" display="Budget - Udgifter"/>
    <hyperlink ref="D12" location="'Budget - Netto'!R1C1" tooltip="" display="Budget - Netto"/>
    <hyperlink ref="D13" location="'Budget - Tegninger'!R1C1" tooltip="" display="Budget - Tegninger"/>
  </hyperlinks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12"/>
  <sheetViews>
    <sheetView workbookViewId="0" showGridLines="0" defaultGridColor="1"/>
  </sheetViews>
  <sheetFormatPr defaultColWidth="36" defaultRowHeight="19.9" customHeight="1" outlineLevelRow="0" outlineLevelCol="0"/>
  <cols>
    <col min="1" max="1" width="36" style="6" customWidth="1"/>
    <col min="2" max="2" width="12" style="6" customWidth="1"/>
    <col min="3" max="16384" width="36" style="6" customWidth="1"/>
  </cols>
  <sheetData>
    <row r="1" ht="20.45" customHeight="1">
      <c r="A1" t="s" s="7">
        <v>5</v>
      </c>
      <c r="B1" s="8"/>
    </row>
    <row r="2" ht="20.45" customHeight="1">
      <c r="A2" t="s" s="9">
        <v>7</v>
      </c>
      <c r="B2" s="10">
        <v>450000</v>
      </c>
    </row>
    <row r="3" ht="20.2" customHeight="1">
      <c r="A3" t="s" s="11">
        <v>8</v>
      </c>
      <c r="B3" s="12">
        <v>200000</v>
      </c>
    </row>
    <row r="4" ht="20.2" customHeight="1">
      <c r="A4" t="s" s="11">
        <v>9</v>
      </c>
      <c r="B4" s="13">
        <v>50000</v>
      </c>
    </row>
    <row r="5" ht="20.2" customHeight="1">
      <c r="A5" t="s" s="11">
        <v>10</v>
      </c>
      <c r="B5" s="12">
        <v>35000</v>
      </c>
    </row>
    <row r="6" ht="20.2" customHeight="1">
      <c r="A6" t="s" s="11">
        <v>11</v>
      </c>
      <c r="B6" s="13">
        <v>77000</v>
      </c>
    </row>
    <row r="7" ht="20.2" customHeight="1">
      <c r="A7" t="s" s="11">
        <v>12</v>
      </c>
      <c r="B7" s="12">
        <v>17000</v>
      </c>
    </row>
    <row r="8" ht="20.2" customHeight="1">
      <c r="A8" t="s" s="11">
        <v>13</v>
      </c>
      <c r="B8" s="13">
        <v>12000</v>
      </c>
    </row>
    <row r="9" ht="20.2" customHeight="1">
      <c r="A9" t="s" s="11">
        <v>14</v>
      </c>
      <c r="B9" s="12">
        <v>10000</v>
      </c>
    </row>
    <row r="10" ht="20.2" customHeight="1">
      <c r="A10" t="s" s="11">
        <v>15</v>
      </c>
      <c r="B10" s="13">
        <v>75000</v>
      </c>
    </row>
    <row r="11" ht="20.45" customHeight="1">
      <c r="A11" s="14"/>
      <c r="B11" s="15"/>
    </row>
    <row r="12" ht="20.45" customHeight="1">
      <c r="A12" t="s" s="16">
        <v>16</v>
      </c>
      <c r="B12" s="17">
        <f>SUM(B2:B11)</f>
        <v>926000</v>
      </c>
    </row>
  </sheetData>
  <mergeCells count="1">
    <mergeCell ref="A1:B1"/>
  </mergeCell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61"/>
  <sheetViews>
    <sheetView workbookViewId="0" showGridLines="0" defaultGridColor="1"/>
  </sheetViews>
  <sheetFormatPr defaultColWidth="36" defaultRowHeight="19.9" customHeight="1" outlineLevelRow="0" outlineLevelCol="0"/>
  <cols>
    <col min="1" max="1" width="36" style="18" customWidth="1"/>
    <col min="2" max="2" width="12" style="18" customWidth="1"/>
    <col min="3" max="16384" width="36" style="18" customWidth="1"/>
  </cols>
  <sheetData>
    <row r="1" ht="20.45" customHeight="1">
      <c r="A1" t="s" s="7">
        <v>17</v>
      </c>
      <c r="B1" s="19"/>
    </row>
    <row r="2" ht="20.45" customHeight="1">
      <c r="A2" t="s" s="20">
        <v>19</v>
      </c>
      <c r="B2" s="21"/>
    </row>
    <row r="3" ht="20.2" customHeight="1">
      <c r="A3" t="s" s="11">
        <v>20</v>
      </c>
      <c r="B3" s="12">
        <v>30000</v>
      </c>
    </row>
    <row r="4" ht="20.2" customHeight="1">
      <c r="A4" t="s" s="11">
        <v>21</v>
      </c>
      <c r="B4" s="13">
        <v>42000</v>
      </c>
    </row>
    <row r="5" ht="20.2" customHeight="1">
      <c r="A5" t="s" s="11">
        <v>22</v>
      </c>
      <c r="B5" s="12">
        <v>11000</v>
      </c>
    </row>
    <row r="6" ht="20.2" customHeight="1">
      <c r="A6" t="s" s="11">
        <v>23</v>
      </c>
      <c r="B6" s="13">
        <v>22000</v>
      </c>
    </row>
    <row r="7" ht="20.2" customHeight="1">
      <c r="A7" t="s" s="11">
        <v>24</v>
      </c>
      <c r="B7" s="12">
        <v>9000</v>
      </c>
    </row>
    <row r="8" ht="20.2" customHeight="1">
      <c r="A8" t="s" s="11">
        <v>25</v>
      </c>
      <c r="B8" s="13">
        <v>5000</v>
      </c>
    </row>
    <row r="9" ht="20.2" customHeight="1">
      <c r="A9" t="s" s="11">
        <v>26</v>
      </c>
      <c r="B9" s="12">
        <v>15000</v>
      </c>
    </row>
    <row r="10" ht="20.2" customHeight="1">
      <c r="A10" t="s" s="11">
        <v>27</v>
      </c>
      <c r="B10" s="13">
        <v>15000</v>
      </c>
    </row>
    <row r="11" ht="20.2" customHeight="1">
      <c r="A11" t="s" s="11">
        <v>28</v>
      </c>
      <c r="B11" s="12">
        <v>15000</v>
      </c>
    </row>
    <row r="12" ht="20.2" customHeight="1">
      <c r="A12" t="s" s="11">
        <v>29</v>
      </c>
      <c r="B12" s="13">
        <v>8000</v>
      </c>
    </row>
    <row r="13" ht="20.2" customHeight="1">
      <c r="A13" t="s" s="11">
        <v>30</v>
      </c>
      <c r="B13" s="12">
        <v>10000</v>
      </c>
    </row>
    <row r="14" ht="20.2" customHeight="1">
      <c r="A14" t="s" s="11">
        <v>31</v>
      </c>
      <c r="B14" s="13">
        <v>2000</v>
      </c>
    </row>
    <row r="15" ht="20.2" customHeight="1">
      <c r="A15" t="s" s="11">
        <v>32</v>
      </c>
      <c r="B15" s="12">
        <v>10000</v>
      </c>
    </row>
    <row r="16" ht="20.2" customHeight="1">
      <c r="A16" t="s" s="11">
        <v>33</v>
      </c>
      <c r="B16" s="13">
        <v>10000</v>
      </c>
    </row>
    <row r="17" ht="20.2" customHeight="1">
      <c r="A17" t="s" s="11">
        <v>34</v>
      </c>
      <c r="B17" s="12">
        <v>2500</v>
      </c>
    </row>
    <row r="18" ht="20.2" customHeight="1">
      <c r="A18" t="s" s="11">
        <v>35</v>
      </c>
      <c r="B18" s="13">
        <v>1000</v>
      </c>
    </row>
    <row r="19" ht="20.2" customHeight="1">
      <c r="A19" t="s" s="11">
        <v>36</v>
      </c>
      <c r="B19" s="12">
        <v>5000</v>
      </c>
    </row>
    <row r="20" ht="20.2" customHeight="1">
      <c r="A20" t="s" s="11">
        <v>37</v>
      </c>
      <c r="B20" s="13">
        <v>2000</v>
      </c>
    </row>
    <row r="21" ht="20.2" customHeight="1">
      <c r="A21" t="s" s="11">
        <v>38</v>
      </c>
      <c r="B21" s="12">
        <v>50000</v>
      </c>
    </row>
    <row r="22" ht="20.2" customHeight="1">
      <c r="A22" t="s" s="11">
        <v>39</v>
      </c>
      <c r="B22" s="13">
        <v>25000</v>
      </c>
    </row>
    <row r="23" ht="20.2" customHeight="1">
      <c r="A23" t="s" s="11">
        <v>40</v>
      </c>
      <c r="B23" s="12">
        <f>SUM(B2:B21)</f>
        <v>264500</v>
      </c>
    </row>
    <row r="24" ht="20.2" customHeight="1">
      <c r="A24" s="22"/>
      <c r="B24" s="23"/>
    </row>
    <row r="25" ht="20.2" customHeight="1">
      <c r="A25" t="s" s="24">
        <v>41</v>
      </c>
      <c r="B25" s="25"/>
    </row>
    <row r="26" ht="20.2" customHeight="1">
      <c r="A26" t="s" s="11">
        <v>41</v>
      </c>
      <c r="B26" s="13">
        <v>10000</v>
      </c>
    </row>
    <row r="27" ht="20.2" customHeight="1">
      <c r="A27" t="s" s="11">
        <v>42</v>
      </c>
      <c r="B27" s="12">
        <v>10000</v>
      </c>
    </row>
    <row r="28" ht="20.2" customHeight="1">
      <c r="A28" t="s" s="11">
        <v>43</v>
      </c>
      <c r="B28" s="13">
        <v>9000</v>
      </c>
    </row>
    <row r="29" ht="20.2" customHeight="1">
      <c r="A29" t="s" s="11">
        <v>44</v>
      </c>
      <c r="B29" s="12">
        <v>10000</v>
      </c>
    </row>
    <row r="30" ht="20.2" customHeight="1">
      <c r="A30" t="s" s="11">
        <v>45</v>
      </c>
      <c r="B30" s="13">
        <v>399000</v>
      </c>
    </row>
    <row r="31" ht="20.2" customHeight="1">
      <c r="A31" t="s" s="11">
        <v>46</v>
      </c>
      <c r="B31" s="12">
        <f>SUM(B26:B30)</f>
        <v>438000</v>
      </c>
    </row>
    <row r="32" ht="20.2" customHeight="1">
      <c r="A32" s="11"/>
      <c r="B32" s="13"/>
    </row>
    <row r="33" ht="20.2" customHeight="1">
      <c r="A33" t="s" s="26">
        <v>47</v>
      </c>
      <c r="B33" s="27"/>
    </row>
    <row r="34" ht="20.2" customHeight="1">
      <c r="A34" t="s" s="11">
        <v>47</v>
      </c>
      <c r="B34" s="13">
        <v>10000</v>
      </c>
    </row>
    <row r="35" ht="20.2" customHeight="1">
      <c r="A35" t="s" s="11">
        <v>48</v>
      </c>
      <c r="B35" s="12">
        <v>10000</v>
      </c>
    </row>
    <row r="36" ht="20.2" customHeight="1">
      <c r="A36" t="s" s="11">
        <v>49</v>
      </c>
      <c r="B36" s="13">
        <v>5000</v>
      </c>
    </row>
    <row r="37" ht="20.2" customHeight="1">
      <c r="A37" t="s" s="11">
        <v>50</v>
      </c>
      <c r="B37" s="12">
        <f>SUM(B34:B36)</f>
        <v>25000</v>
      </c>
    </row>
    <row r="38" ht="20.2" customHeight="1">
      <c r="A38" s="22"/>
      <c r="B38" s="23"/>
    </row>
    <row r="39" ht="20.2" customHeight="1">
      <c r="A39" t="s" s="28">
        <v>51</v>
      </c>
      <c r="B39" s="29"/>
    </row>
    <row r="40" ht="20.2" customHeight="1">
      <c r="A40" t="s" s="11">
        <v>51</v>
      </c>
      <c r="B40" s="13">
        <v>10000</v>
      </c>
    </row>
    <row r="41" ht="20.2" customHeight="1">
      <c r="A41" t="s" s="11">
        <v>52</v>
      </c>
      <c r="B41" s="12">
        <v>10000</v>
      </c>
    </row>
    <row r="42" ht="20.2" customHeight="1">
      <c r="A42" t="s" s="11">
        <v>53</v>
      </c>
      <c r="B42" s="13">
        <v>30000</v>
      </c>
    </row>
    <row r="43" ht="20.2" customHeight="1">
      <c r="A43" t="s" s="11">
        <v>54</v>
      </c>
      <c r="B43" s="12">
        <v>10000</v>
      </c>
    </row>
    <row r="44" ht="20.2" customHeight="1">
      <c r="A44" t="s" s="11">
        <v>55</v>
      </c>
      <c r="B44" s="13">
        <v>1500</v>
      </c>
    </row>
    <row r="45" ht="20.2" customHeight="1">
      <c r="A45" t="s" s="11">
        <v>56</v>
      </c>
      <c r="B45" s="12">
        <v>2000</v>
      </c>
    </row>
    <row r="46" ht="20.2" customHeight="1">
      <c r="A46" t="s" s="11">
        <v>57</v>
      </c>
      <c r="B46" s="13">
        <v>10000</v>
      </c>
    </row>
    <row r="47" ht="20.2" customHeight="1">
      <c r="A47" t="s" s="11">
        <v>58</v>
      </c>
      <c r="B47" s="12">
        <v>2000</v>
      </c>
    </row>
    <row r="48" ht="20.2" customHeight="1">
      <c r="A48" t="s" s="11">
        <v>59</v>
      </c>
      <c r="B48" s="13">
        <f>SUM(B40:B47)</f>
        <v>75500</v>
      </c>
    </row>
    <row r="49" ht="20.2" customHeight="1">
      <c r="A49" s="22"/>
      <c r="B49" s="30"/>
    </row>
    <row r="50" ht="20.2" customHeight="1">
      <c r="A50" t="s" s="31">
        <v>60</v>
      </c>
      <c r="B50" s="32"/>
    </row>
    <row r="51" ht="20.2" customHeight="1">
      <c r="A51" t="s" s="11">
        <v>60</v>
      </c>
      <c r="B51" s="12">
        <v>10000</v>
      </c>
    </row>
    <row r="52" ht="20.2" customHeight="1">
      <c r="A52" t="s" s="11">
        <v>61</v>
      </c>
      <c r="B52" s="13">
        <v>10000</v>
      </c>
    </row>
    <row r="53" ht="20.2" customHeight="1">
      <c r="A53" t="s" s="11">
        <v>62</v>
      </c>
      <c r="B53" s="12">
        <f>SUM(B51:B52)</f>
        <v>20000</v>
      </c>
    </row>
    <row r="54" ht="20.2" customHeight="1">
      <c r="A54" s="11"/>
      <c r="B54" s="13"/>
    </row>
    <row r="55" ht="20.2" customHeight="1">
      <c r="A55" t="s" s="33">
        <v>63</v>
      </c>
      <c r="B55" s="34"/>
    </row>
    <row r="56" ht="20.2" customHeight="1">
      <c r="A56" t="s" s="11">
        <v>63</v>
      </c>
      <c r="B56" s="13">
        <v>10000</v>
      </c>
    </row>
    <row r="57" ht="20.2" customHeight="1">
      <c r="A57" t="s" s="11">
        <v>64</v>
      </c>
      <c r="B57" s="12">
        <v>5000</v>
      </c>
    </row>
    <row r="58" ht="20.2" customHeight="1">
      <c r="A58" t="s" s="11">
        <v>65</v>
      </c>
      <c r="B58" s="13">
        <v>5000</v>
      </c>
    </row>
    <row r="59" ht="20.2" customHeight="1">
      <c r="A59" t="s" s="11">
        <v>66</v>
      </c>
      <c r="B59" s="12">
        <f>SUM(B56:B58)</f>
        <v>20000</v>
      </c>
    </row>
    <row r="60" ht="20.45" customHeight="1">
      <c r="A60" s="14"/>
      <c r="B60" s="35"/>
    </row>
    <row r="61" ht="20.45" customHeight="1">
      <c r="A61" t="s" s="16">
        <v>67</v>
      </c>
      <c r="B61" s="17">
        <f>SUM(B23+B31+B37+B48+B53+B59)</f>
        <v>843000</v>
      </c>
    </row>
  </sheetData>
  <mergeCells count="1">
    <mergeCell ref="A1:B1"/>
  </mergeCells>
  <hyperlinks>
    <hyperlink ref="A30" r:id="rId1" location="" tooltip="" display="APOSTEL.dk"/>
  </hyperlink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2"/>
  <sheetViews>
    <sheetView workbookViewId="0" showGridLines="0" defaultGridColor="1"/>
  </sheetViews>
  <sheetFormatPr defaultColWidth="22.2344" defaultRowHeight="19.9" customHeight="1" outlineLevelRow="0" outlineLevelCol="0"/>
  <cols>
    <col min="1" max="1" width="36" style="36" customWidth="1"/>
    <col min="2" max="2" width="12" style="36" customWidth="1"/>
    <col min="3" max="16384" width="22.2422" style="36" customWidth="1"/>
  </cols>
  <sheetData>
    <row r="1" ht="20.45" customHeight="1">
      <c r="A1" t="s" s="7">
        <v>70</v>
      </c>
      <c r="B1" s="37"/>
    </row>
    <row r="2" ht="20.45" customHeight="1">
      <c r="A2" t="s" s="9">
        <v>71</v>
      </c>
      <c r="B2" s="10">
        <f>'Budget - Indtægter'!B12-'Budget - Udgifter'!B61</f>
        <v>83000</v>
      </c>
    </row>
  </sheetData>
  <mergeCells count="1">
    <mergeCell ref="A1:B1"/>
  </mergeCell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16384" width="10" customWidth="1"/>
  </cols>
  <sheetData/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